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<sst xmlns="http://schemas.openxmlformats.org/spreadsheetml/2006/main" count="80" uniqueCount="66">
  <si>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OdPa</t>
  </si>
  <si>
    <t>Název OdPa</t>
  </si>
  <si>
    <t>ORJ</t>
  </si>
  <si>
    <t>Běžné</t>
  </si>
  <si>
    <t>Platy, odvody</t>
  </si>
  <si>
    <t>Neinv.transf. PO zřízeným obvodem</t>
  </si>
  <si>
    <t>Ost. neinv. transfery obyvatelstvu</t>
  </si>
  <si>
    <t>Ost. transfery a půjčky</t>
  </si>
  <si>
    <t>Celkem</t>
  </si>
  <si>
    <t>Průmyslová a ostatní odvětví hospodářství</t>
  </si>
  <si>
    <t>Silnice</t>
  </si>
  <si>
    <t>Služby pro obyvatelstvo</t>
  </si>
  <si>
    <t>Předškolní zařízení</t>
  </si>
  <si>
    <t>Základní školy</t>
  </si>
  <si>
    <t>3399</t>
  </si>
  <si>
    <t>Ostatní záležitosti kultury,církví a sděl.prostř.</t>
  </si>
  <si>
    <t>Využití volného času dětí a mládeže</t>
  </si>
  <si>
    <t>Bytové hospodářství</t>
  </si>
  <si>
    <t>Pohřebnictví</t>
  </si>
  <si>
    <t>Komunální služby a územní rozvoj j.n.</t>
  </si>
  <si>
    <t>Péče o vzhled obcí a veřejnou zeleň</t>
  </si>
  <si>
    <t>Sociální věci a politika zaměstnanosti</t>
  </si>
  <si>
    <t>Pečovatelská služba</t>
  </si>
  <si>
    <t>Mzdové prostředky</t>
  </si>
  <si>
    <t>Zastupitelstva obcí</t>
  </si>
  <si>
    <t>Činnost místní správy</t>
  </si>
  <si>
    <t>Všeobecná veřejná správa a služby</t>
  </si>
  <si>
    <t>Převody vlastním fondům v rozpočtech územní úrovně</t>
  </si>
  <si>
    <t>Běžné výdaje CELKEM</t>
  </si>
  <si>
    <t>Konsolidace výdajů (- OdPa 6330)</t>
  </si>
  <si>
    <t>Běžné výdaje po konsolidaci</t>
  </si>
  <si>
    <t>Nebytové hospodářství</t>
  </si>
  <si>
    <t>Záležitosti pozemních komunikací</t>
  </si>
  <si>
    <t>Odvádění a čištění odpadních vod</t>
  </si>
  <si>
    <t>Zachování a obnova kulturních památek</t>
  </si>
  <si>
    <t>Záležitosti sdělovacích prostředků</t>
  </si>
  <si>
    <t>Zájmová činnost v kultuře</t>
  </si>
  <si>
    <t>Ostatní tělovýchovná činnost</t>
  </si>
  <si>
    <t>Ostatní zál. bydlení,komunál.služeb a územního rozvoje</t>
  </si>
  <si>
    <t>Sběr a svoz komunálních odpadů</t>
  </si>
  <si>
    <t>Ostatní nakládání s odpady ( černé skládky )</t>
  </si>
  <si>
    <t>Ostatní sociální péče a pomoc starým občanům</t>
  </si>
  <si>
    <t>Ostatní sociální péče a pomoc dětem a mládeži</t>
  </si>
  <si>
    <t>Sociální pomoc osobám v hmotné nouzi</t>
  </si>
  <si>
    <t>Komunální služby a územní rozvoj</t>
  </si>
  <si>
    <t>Místní zastupitelské orgány</t>
  </si>
  <si>
    <t>Obecné příjmy a výdaje z fin.operací</t>
  </si>
  <si>
    <t>Pojištění funkčně nespecifikované</t>
  </si>
  <si>
    <t>Ostatní činnosti jinde nezařazené</t>
  </si>
  <si>
    <t>ostatní finanční operace</t>
  </si>
  <si>
    <t>Ostatní zájmová činnost a rekreace</t>
  </si>
  <si>
    <t>Ambulantní péče</t>
  </si>
  <si>
    <t>Příloha č. 2</t>
  </si>
  <si>
    <t>Azylové domy, nízkoprahová denní centra</t>
  </si>
  <si>
    <t>Bezpečnost státu a právní ochrana</t>
  </si>
  <si>
    <t>Ochrana obyvatelstva</t>
  </si>
  <si>
    <t>Cestovní ruch</t>
  </si>
  <si>
    <t>autoburza</t>
  </si>
  <si>
    <t>Bezpečnost a veřejný pořádek</t>
  </si>
  <si>
    <t>SR 2015</t>
  </si>
  <si>
    <t xml:space="preserve">Záležitosti kultury </t>
  </si>
  <si>
    <t>Činnosti knihovnické</t>
  </si>
  <si>
    <t>Běžné výdaje dle paragrafů rozpočtové skladby na rok 2017 /v tis.Kč/</t>
  </si>
  <si>
    <t>SR 2016</t>
  </si>
  <si>
    <t>Návrh 2017</t>
  </si>
  <si>
    <t>OstatníÍ záležitosti soc. věcí a politiky zaměstn.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</si>
</sst>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medium"/>
    </border>
    <border>
      <left style="thick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1" fillId="0" borderId="34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2" fillId="0" borderId="29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6" fillId="0" borderId="2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3" fontId="1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2" fillId="0" borderId="50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52">
      <selection activeCell="K71" sqref="K71"/>
    </sheetView>
  </sheetViews>
  <sheetFormatPr defaultColWidth="9.140625" defaultRowHeight="15"/>
  <cols>
    <col min="1" max="1" width="9.140625" style="1" customWidth="1"/>
    <col min="2" max="2" width="39.00390625" style="2" customWidth="1"/>
    <col min="3" max="3" width="4.28125" style="1" customWidth="1"/>
    <col min="4" max="4" width="7.140625" style="1" customWidth="1"/>
    <col min="5" max="5" width="7.7109375" style="2" customWidth="1"/>
    <col min="6" max="6" width="8.421875" style="2" customWidth="1"/>
    <col min="7" max="7" width="11.00390625" style="2" customWidth="1"/>
    <col min="8" max="8" width="10.8515625" style="2" customWidth="1"/>
    <col min="9" max="9" width="9.7109375" style="2" customWidth="1"/>
    <col min="10" max="10" width="12.00390625" style="2" customWidth="1"/>
    <col min="11" max="11" width="8.421875" style="2" customWidth="1"/>
    <col min="12" max="16384" width="9.140625" style="2" customWidth="1"/>
  </cols>
  <sheetData>
    <row r="1" ht="12">
      <c r="K1" s="6" t="s">
        <v>52</v>
      </c>
    </row>
    <row r="2" ht="15.75" customHeight="1" thickBot="1">
      <c r="A2" s="55" t="s">
        <v>62</v>
      </c>
    </row>
    <row r="3" spans="1:11" ht="15.75" customHeight="1">
      <c r="A3" s="94"/>
      <c r="B3" s="95"/>
      <c r="C3" s="95"/>
      <c r="D3" s="95"/>
      <c r="E3" s="95"/>
      <c r="F3" s="96"/>
      <c r="G3" s="97"/>
      <c r="H3" s="98" t="s">
        <v>64</v>
      </c>
      <c r="I3" s="97"/>
      <c r="J3" s="97"/>
      <c r="K3" s="99"/>
    </row>
    <row r="4" spans="1:11" ht="36.75" customHeight="1" thickBot="1">
      <c r="A4" s="100" t="s">
        <v>0</v>
      </c>
      <c r="B4" s="39" t="s">
        <v>1</v>
      </c>
      <c r="C4" s="39" t="s">
        <v>2</v>
      </c>
      <c r="D4" s="39" t="s">
        <v>59</v>
      </c>
      <c r="E4" s="39" t="s">
        <v>63</v>
      </c>
      <c r="F4" s="40" t="s">
        <v>3</v>
      </c>
      <c r="G4" s="40" t="s">
        <v>4</v>
      </c>
      <c r="H4" s="41" t="s">
        <v>5</v>
      </c>
      <c r="I4" s="41" t="s">
        <v>6</v>
      </c>
      <c r="J4" s="41" t="s">
        <v>7</v>
      </c>
      <c r="K4" s="101" t="s">
        <v>8</v>
      </c>
    </row>
    <row r="5" spans="1:13" ht="15.75" customHeight="1" thickBot="1">
      <c r="A5" s="47" t="s">
        <v>9</v>
      </c>
      <c r="B5" s="48"/>
      <c r="C5" s="44"/>
      <c r="D5" s="27">
        <f>SUM(D6:D10)</f>
        <v>11470</v>
      </c>
      <c r="E5" s="27">
        <f aca="true" t="shared" si="0" ref="E5:K5">SUM(E6:E10)</f>
        <v>15890</v>
      </c>
      <c r="F5" s="27">
        <f t="shared" si="0"/>
        <v>17390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84">
        <f t="shared" si="0"/>
        <v>0</v>
      </c>
      <c r="K5" s="33">
        <f t="shared" si="0"/>
        <v>17390</v>
      </c>
      <c r="L5" s="28"/>
      <c r="M5" s="31"/>
    </row>
    <row r="6" spans="1:13" ht="15.75" customHeight="1" thickBot="1">
      <c r="A6" s="42">
        <v>2141</v>
      </c>
      <c r="B6" s="22" t="s">
        <v>57</v>
      </c>
      <c r="C6" s="16">
        <v>10</v>
      </c>
      <c r="D6" s="79">
        <v>10</v>
      </c>
      <c r="E6" s="79">
        <v>10</v>
      </c>
      <c r="F6" s="80">
        <v>10</v>
      </c>
      <c r="G6" s="81"/>
      <c r="H6" s="81"/>
      <c r="I6" s="81"/>
      <c r="J6" s="82"/>
      <c r="K6" s="83">
        <f aca="true" t="shared" si="1" ref="K6:K12">SUM(F6:J6)</f>
        <v>10</v>
      </c>
      <c r="L6" s="28"/>
      <c r="M6" s="31"/>
    </row>
    <row r="7" spans="1:13" ht="15.75" customHeight="1" thickBot="1">
      <c r="A7" s="36">
        <v>2143</v>
      </c>
      <c r="B7" s="3" t="s">
        <v>56</v>
      </c>
      <c r="C7" s="4">
        <v>19</v>
      </c>
      <c r="D7" s="73">
        <v>20</v>
      </c>
      <c r="E7" s="73">
        <v>0</v>
      </c>
      <c r="F7" s="74">
        <v>0</v>
      </c>
      <c r="G7" s="75"/>
      <c r="H7" s="75"/>
      <c r="I7" s="75"/>
      <c r="J7" s="76"/>
      <c r="K7" s="33">
        <f t="shared" si="1"/>
        <v>0</v>
      </c>
      <c r="L7" s="28"/>
      <c r="M7" s="31"/>
    </row>
    <row r="8" spans="1:13" ht="15.75" customHeight="1" thickBot="1">
      <c r="A8" s="36">
        <v>2212</v>
      </c>
      <c r="B8" s="15" t="s">
        <v>10</v>
      </c>
      <c r="C8" s="16">
        <v>10</v>
      </c>
      <c r="D8" s="5">
        <v>4650</v>
      </c>
      <c r="E8" s="5">
        <v>8000</v>
      </c>
      <c r="F8" s="25">
        <v>4400</v>
      </c>
      <c r="G8" s="25"/>
      <c r="H8" s="25"/>
      <c r="I8" s="25"/>
      <c r="J8" s="57"/>
      <c r="K8" s="33">
        <f t="shared" si="1"/>
        <v>4400</v>
      </c>
      <c r="M8" s="31"/>
    </row>
    <row r="9" spans="1:13" ht="15.75" customHeight="1" thickBot="1">
      <c r="A9" s="36">
        <v>2219</v>
      </c>
      <c r="B9" s="3" t="s">
        <v>32</v>
      </c>
      <c r="C9" s="4">
        <v>10</v>
      </c>
      <c r="D9" s="5">
        <v>6050</v>
      </c>
      <c r="E9" s="5">
        <v>6900</v>
      </c>
      <c r="F9" s="25">
        <v>12000</v>
      </c>
      <c r="G9" s="25"/>
      <c r="H9" s="25"/>
      <c r="I9" s="25"/>
      <c r="J9" s="57"/>
      <c r="K9" s="33">
        <f t="shared" si="1"/>
        <v>12000</v>
      </c>
      <c r="M9" s="31"/>
    </row>
    <row r="10" spans="1:13" ht="15.75" customHeight="1" thickBot="1">
      <c r="A10" s="37">
        <v>2321</v>
      </c>
      <c r="B10" s="7" t="s">
        <v>33</v>
      </c>
      <c r="C10" s="8">
        <v>10</v>
      </c>
      <c r="D10" s="9">
        <v>740</v>
      </c>
      <c r="E10" s="9">
        <v>980</v>
      </c>
      <c r="F10" s="58">
        <v>980</v>
      </c>
      <c r="G10" s="58"/>
      <c r="H10" s="58"/>
      <c r="I10" s="58"/>
      <c r="J10" s="59"/>
      <c r="K10" s="33">
        <f t="shared" si="1"/>
        <v>980</v>
      </c>
      <c r="M10" s="31"/>
    </row>
    <row r="11" spans="1:13" ht="15.75" customHeight="1" thickBot="1">
      <c r="A11" s="19" t="s">
        <v>11</v>
      </c>
      <c r="B11" s="20"/>
      <c r="C11" s="26"/>
      <c r="D11" s="27">
        <f>SUM(D12:D39)</f>
        <v>44410</v>
      </c>
      <c r="E11" s="27">
        <f aca="true" t="shared" si="2" ref="E11:J11">SUM(E12:E39)</f>
        <v>45810</v>
      </c>
      <c r="F11" s="60">
        <f t="shared" si="2"/>
        <v>31843</v>
      </c>
      <c r="G11" s="60">
        <f t="shared" si="2"/>
        <v>0</v>
      </c>
      <c r="H11" s="60">
        <f t="shared" si="2"/>
        <v>4591</v>
      </c>
      <c r="I11" s="60">
        <f t="shared" si="2"/>
        <v>0</v>
      </c>
      <c r="J11" s="77">
        <f t="shared" si="2"/>
        <v>749</v>
      </c>
      <c r="K11" s="33">
        <f>SUM(K12:K39)</f>
        <v>37183</v>
      </c>
      <c r="L11" s="28"/>
      <c r="M11" s="31"/>
    </row>
    <row r="12" spans="1:13" ht="15.75" customHeight="1" thickBot="1">
      <c r="A12" s="34">
        <v>3111</v>
      </c>
      <c r="B12" s="35" t="s">
        <v>12</v>
      </c>
      <c r="C12" s="10">
        <v>14</v>
      </c>
      <c r="D12" s="11">
        <v>2610</v>
      </c>
      <c r="E12" s="11">
        <v>4114</v>
      </c>
      <c r="F12" s="61">
        <v>646</v>
      </c>
      <c r="G12" s="61"/>
      <c r="H12" s="61">
        <v>2033</v>
      </c>
      <c r="I12" s="61"/>
      <c r="J12" s="62"/>
      <c r="K12" s="78">
        <f t="shared" si="1"/>
        <v>2679</v>
      </c>
      <c r="L12" s="32"/>
      <c r="M12" s="31"/>
    </row>
    <row r="13" spans="1:13" ht="15.75" customHeight="1" thickBot="1">
      <c r="A13" s="36">
        <v>3113</v>
      </c>
      <c r="B13" s="3" t="s">
        <v>13</v>
      </c>
      <c r="C13" s="4">
        <v>14</v>
      </c>
      <c r="D13" s="5">
        <v>2662</v>
      </c>
      <c r="E13" s="5">
        <v>2656</v>
      </c>
      <c r="F13" s="25">
        <v>100</v>
      </c>
      <c r="G13" s="25"/>
      <c r="H13" s="25">
        <v>2558</v>
      </c>
      <c r="I13" s="25"/>
      <c r="J13" s="57"/>
      <c r="K13" s="78">
        <f aca="true" t="shared" si="3" ref="K13:K39">SUM(F13:J13)</f>
        <v>2658</v>
      </c>
      <c r="L13" s="32"/>
      <c r="M13" s="30"/>
    </row>
    <row r="14" spans="1:13" ht="15.75" customHeight="1" thickBot="1">
      <c r="A14" s="36">
        <v>3314</v>
      </c>
      <c r="B14" s="3" t="s">
        <v>61</v>
      </c>
      <c r="C14" s="4">
        <v>41</v>
      </c>
      <c r="D14" s="5">
        <v>50</v>
      </c>
      <c r="E14" s="5">
        <v>50</v>
      </c>
      <c r="F14" s="25"/>
      <c r="G14" s="25"/>
      <c r="H14" s="25"/>
      <c r="I14" s="25"/>
      <c r="J14" s="57">
        <v>50</v>
      </c>
      <c r="K14" s="78">
        <f t="shared" si="3"/>
        <v>50</v>
      </c>
      <c r="L14" s="32"/>
      <c r="M14" s="30"/>
    </row>
    <row r="15" spans="1:13" ht="15.75" customHeight="1" thickBot="1">
      <c r="A15" s="36">
        <v>3319</v>
      </c>
      <c r="B15" s="3" t="s">
        <v>60</v>
      </c>
      <c r="C15" s="4">
        <v>19</v>
      </c>
      <c r="D15" s="25">
        <v>150</v>
      </c>
      <c r="E15" s="25">
        <v>188</v>
      </c>
      <c r="F15" s="25">
        <v>164</v>
      </c>
      <c r="G15" s="25"/>
      <c r="H15" s="25"/>
      <c r="I15" s="25"/>
      <c r="J15" s="57"/>
      <c r="K15" s="78">
        <f t="shared" si="3"/>
        <v>164</v>
      </c>
      <c r="L15" s="32"/>
      <c r="M15" s="30"/>
    </row>
    <row r="16" spans="1:13" ht="15.75" customHeight="1" thickBot="1">
      <c r="A16" s="36">
        <v>3322</v>
      </c>
      <c r="B16" s="3" t="s">
        <v>34</v>
      </c>
      <c r="C16" s="4">
        <v>19</v>
      </c>
      <c r="D16" s="5">
        <v>680</v>
      </c>
      <c r="E16" s="5">
        <v>640</v>
      </c>
      <c r="F16" s="25">
        <v>610</v>
      </c>
      <c r="G16" s="25"/>
      <c r="H16" s="25"/>
      <c r="I16" s="25"/>
      <c r="J16" s="57"/>
      <c r="K16" s="78">
        <f t="shared" si="3"/>
        <v>610</v>
      </c>
      <c r="L16" s="32"/>
      <c r="M16" s="30"/>
    </row>
    <row r="17" spans="1:13" ht="15.75" customHeight="1" thickBot="1">
      <c r="A17" s="36">
        <v>3349</v>
      </c>
      <c r="B17" s="3" t="s">
        <v>35</v>
      </c>
      <c r="C17" s="4">
        <v>19</v>
      </c>
      <c r="D17" s="5">
        <v>341</v>
      </c>
      <c r="E17" s="5">
        <v>450</v>
      </c>
      <c r="F17" s="25">
        <v>470</v>
      </c>
      <c r="G17" s="25"/>
      <c r="H17" s="25"/>
      <c r="I17" s="25"/>
      <c r="J17" s="57"/>
      <c r="K17" s="78">
        <f t="shared" si="3"/>
        <v>470</v>
      </c>
      <c r="L17" s="32"/>
      <c r="M17" s="30"/>
    </row>
    <row r="18" spans="1:13" ht="15.75" customHeight="1" thickBot="1">
      <c r="A18" s="36">
        <v>3392</v>
      </c>
      <c r="B18" s="3" t="s">
        <v>36</v>
      </c>
      <c r="C18" s="4">
        <v>14</v>
      </c>
      <c r="D18" s="5">
        <v>20</v>
      </c>
      <c r="E18" s="5">
        <v>20</v>
      </c>
      <c r="F18" s="25">
        <v>20</v>
      </c>
      <c r="G18" s="25"/>
      <c r="H18" s="25"/>
      <c r="I18" s="25"/>
      <c r="J18" s="57"/>
      <c r="K18" s="78">
        <f t="shared" si="3"/>
        <v>20</v>
      </c>
      <c r="L18" s="32"/>
      <c r="M18" s="30"/>
    </row>
    <row r="19" spans="1:13" ht="15.75" customHeight="1" thickBot="1">
      <c r="A19" s="36" t="s">
        <v>14</v>
      </c>
      <c r="B19" s="3" t="s">
        <v>15</v>
      </c>
      <c r="C19" s="4">
        <v>19</v>
      </c>
      <c r="D19" s="5">
        <v>361</v>
      </c>
      <c r="E19" s="5">
        <v>650</v>
      </c>
      <c r="F19" s="25">
        <v>410</v>
      </c>
      <c r="G19" s="25"/>
      <c r="H19" s="25"/>
      <c r="I19" s="25"/>
      <c r="J19" s="57"/>
      <c r="K19" s="78">
        <f t="shared" si="3"/>
        <v>410</v>
      </c>
      <c r="L19" s="32"/>
      <c r="M19" s="30"/>
    </row>
    <row r="20" spans="1:13" ht="15.75" customHeight="1" thickBot="1">
      <c r="A20" s="36">
        <v>3419</v>
      </c>
      <c r="B20" s="3" t="s">
        <v>37</v>
      </c>
      <c r="C20" s="4">
        <v>41</v>
      </c>
      <c r="D20" s="5">
        <v>294</v>
      </c>
      <c r="E20" s="5">
        <v>294</v>
      </c>
      <c r="F20" s="25"/>
      <c r="G20" s="25"/>
      <c r="H20" s="25"/>
      <c r="I20" s="25"/>
      <c r="J20" s="57">
        <v>424</v>
      </c>
      <c r="K20" s="78">
        <f t="shared" si="3"/>
        <v>424</v>
      </c>
      <c r="L20" s="32"/>
      <c r="M20" s="30"/>
    </row>
    <row r="21" spans="1:13" ht="15.75" customHeight="1" thickBot="1">
      <c r="A21" s="36">
        <v>3421</v>
      </c>
      <c r="B21" s="3" t="s">
        <v>16</v>
      </c>
      <c r="C21" s="4">
        <v>41</v>
      </c>
      <c r="D21" s="5">
        <v>172</v>
      </c>
      <c r="E21" s="5">
        <v>172</v>
      </c>
      <c r="F21" s="25"/>
      <c r="G21" s="25"/>
      <c r="H21" s="25"/>
      <c r="I21" s="25"/>
      <c r="J21" s="57">
        <v>172</v>
      </c>
      <c r="K21" s="78">
        <f t="shared" si="3"/>
        <v>172</v>
      </c>
      <c r="L21" s="32"/>
      <c r="M21" s="30"/>
    </row>
    <row r="22" spans="1:13" ht="15.75" customHeight="1" thickBot="1">
      <c r="A22" s="36">
        <v>3421</v>
      </c>
      <c r="B22" s="3" t="s">
        <v>16</v>
      </c>
      <c r="C22" s="4">
        <v>10</v>
      </c>
      <c r="D22" s="5">
        <v>0</v>
      </c>
      <c r="E22" s="5">
        <v>130</v>
      </c>
      <c r="F22" s="25">
        <v>90</v>
      </c>
      <c r="G22" s="25"/>
      <c r="H22" s="25"/>
      <c r="I22" s="25"/>
      <c r="J22" s="57"/>
      <c r="K22" s="78">
        <f t="shared" si="3"/>
        <v>90</v>
      </c>
      <c r="L22" s="32"/>
      <c r="M22" s="30"/>
    </row>
    <row r="23" spans="1:13" ht="15.75" customHeight="1" thickBot="1">
      <c r="A23" s="36">
        <v>3429</v>
      </c>
      <c r="B23" s="3" t="s">
        <v>50</v>
      </c>
      <c r="C23" s="4">
        <v>41</v>
      </c>
      <c r="D23" s="5">
        <v>80</v>
      </c>
      <c r="E23" s="5">
        <v>80</v>
      </c>
      <c r="F23" s="25"/>
      <c r="G23" s="25"/>
      <c r="H23" s="25"/>
      <c r="I23" s="25"/>
      <c r="J23" s="57">
        <v>80</v>
      </c>
      <c r="K23" s="78">
        <f t="shared" si="3"/>
        <v>80</v>
      </c>
      <c r="L23" s="32"/>
      <c r="M23" s="30"/>
    </row>
    <row r="24" spans="1:13" ht="15.75" customHeight="1" thickBot="1">
      <c r="A24" s="37">
        <v>3429</v>
      </c>
      <c r="B24" s="7" t="s">
        <v>50</v>
      </c>
      <c r="C24" s="8">
        <v>10</v>
      </c>
      <c r="D24" s="9">
        <v>0</v>
      </c>
      <c r="E24" s="9">
        <v>233</v>
      </c>
      <c r="F24" s="58">
        <v>213</v>
      </c>
      <c r="G24" s="58"/>
      <c r="H24" s="58"/>
      <c r="I24" s="58"/>
      <c r="J24" s="59"/>
      <c r="K24" s="78">
        <f t="shared" si="3"/>
        <v>213</v>
      </c>
      <c r="L24" s="32"/>
      <c r="M24" s="30"/>
    </row>
    <row r="25" spans="1:13" ht="15.75" customHeight="1" thickBot="1">
      <c r="A25" s="37">
        <v>3429</v>
      </c>
      <c r="B25" s="7" t="s">
        <v>50</v>
      </c>
      <c r="C25" s="8">
        <v>19</v>
      </c>
      <c r="D25" s="9">
        <v>0</v>
      </c>
      <c r="E25" s="9">
        <v>80</v>
      </c>
      <c r="F25" s="58">
        <v>60</v>
      </c>
      <c r="G25" s="58"/>
      <c r="H25" s="58"/>
      <c r="I25" s="58"/>
      <c r="J25" s="59"/>
      <c r="K25" s="78">
        <f t="shared" si="3"/>
        <v>60</v>
      </c>
      <c r="L25" s="32"/>
      <c r="M25" s="30"/>
    </row>
    <row r="26" spans="1:13" ht="15.75" customHeight="1" thickBot="1">
      <c r="A26" s="38">
        <v>3511</v>
      </c>
      <c r="B26" s="12" t="s">
        <v>51</v>
      </c>
      <c r="C26" s="13">
        <v>41</v>
      </c>
      <c r="D26" s="14">
        <v>23</v>
      </c>
      <c r="E26" s="14">
        <v>23</v>
      </c>
      <c r="F26" s="63"/>
      <c r="G26" s="63"/>
      <c r="H26" s="63"/>
      <c r="I26" s="63"/>
      <c r="J26" s="68">
        <v>23</v>
      </c>
      <c r="K26" s="78">
        <f t="shared" si="3"/>
        <v>23</v>
      </c>
      <c r="L26" s="32"/>
      <c r="M26" s="30"/>
    </row>
    <row r="27" spans="1:13" ht="15.75" customHeight="1" thickBot="1">
      <c r="A27" s="34">
        <v>3612</v>
      </c>
      <c r="B27" s="35" t="s">
        <v>17</v>
      </c>
      <c r="C27" s="10">
        <v>39</v>
      </c>
      <c r="D27" s="11">
        <v>27018</v>
      </c>
      <c r="E27" s="11">
        <v>24602</v>
      </c>
      <c r="F27" s="61">
        <v>19072</v>
      </c>
      <c r="G27" s="61"/>
      <c r="H27" s="61"/>
      <c r="I27" s="61"/>
      <c r="J27" s="62"/>
      <c r="K27" s="78">
        <f t="shared" si="3"/>
        <v>19072</v>
      </c>
      <c r="L27" s="32"/>
      <c r="M27" s="30"/>
    </row>
    <row r="28" spans="1:13" ht="15.75" customHeight="1" thickBot="1">
      <c r="A28" s="42">
        <v>3612</v>
      </c>
      <c r="B28" s="22" t="s">
        <v>17</v>
      </c>
      <c r="C28" s="16">
        <v>40</v>
      </c>
      <c r="D28" s="23">
        <v>0</v>
      </c>
      <c r="E28" s="23">
        <v>1000</v>
      </c>
      <c r="F28" s="64">
        <v>0</v>
      </c>
      <c r="G28" s="64"/>
      <c r="H28" s="64"/>
      <c r="I28" s="64"/>
      <c r="J28" s="65"/>
      <c r="K28" s="78">
        <f t="shared" si="3"/>
        <v>0</v>
      </c>
      <c r="L28" s="32"/>
      <c r="M28" s="30"/>
    </row>
    <row r="29" spans="1:13" ht="15.75" customHeight="1" thickBot="1">
      <c r="A29" s="36">
        <v>3613</v>
      </c>
      <c r="B29" s="3" t="s">
        <v>31</v>
      </c>
      <c r="C29" s="4">
        <v>10</v>
      </c>
      <c r="D29" s="5">
        <v>350</v>
      </c>
      <c r="E29" s="5">
        <v>330</v>
      </c>
      <c r="F29" s="25">
        <v>430</v>
      </c>
      <c r="G29" s="25"/>
      <c r="H29" s="25"/>
      <c r="I29" s="25"/>
      <c r="J29" s="57"/>
      <c r="K29" s="78">
        <f t="shared" si="3"/>
        <v>430</v>
      </c>
      <c r="L29" s="32"/>
      <c r="M29" s="30"/>
    </row>
    <row r="30" spans="1:13" ht="15.75" customHeight="1" thickBot="1">
      <c r="A30" s="36">
        <v>3613</v>
      </c>
      <c r="B30" s="3" t="s">
        <v>31</v>
      </c>
      <c r="C30" s="4">
        <v>39</v>
      </c>
      <c r="D30" s="5">
        <v>3887</v>
      </c>
      <c r="E30" s="5">
        <v>3816</v>
      </c>
      <c r="F30" s="25">
        <v>2444</v>
      </c>
      <c r="G30" s="25"/>
      <c r="H30" s="25"/>
      <c r="I30" s="25"/>
      <c r="J30" s="57"/>
      <c r="K30" s="78">
        <f t="shared" si="3"/>
        <v>2444</v>
      </c>
      <c r="L30" s="32"/>
      <c r="M30" s="30"/>
    </row>
    <row r="31" spans="1:13" ht="15.75" customHeight="1" thickBot="1">
      <c r="A31" s="36">
        <v>3632</v>
      </c>
      <c r="B31" s="3" t="s">
        <v>18</v>
      </c>
      <c r="C31" s="4">
        <v>10</v>
      </c>
      <c r="D31" s="5">
        <v>2052</v>
      </c>
      <c r="E31" s="5">
        <v>2168</v>
      </c>
      <c r="F31" s="25">
        <v>2335</v>
      </c>
      <c r="G31" s="25"/>
      <c r="H31" s="25"/>
      <c r="I31" s="25"/>
      <c r="J31" s="57"/>
      <c r="K31" s="78">
        <f t="shared" si="3"/>
        <v>2335</v>
      </c>
      <c r="L31" s="32"/>
      <c r="M31" s="30"/>
    </row>
    <row r="32" spans="1:13" ht="15.75" customHeight="1" thickBot="1">
      <c r="A32" s="36">
        <v>3639</v>
      </c>
      <c r="B32" s="3" t="s">
        <v>19</v>
      </c>
      <c r="C32" s="4">
        <v>38</v>
      </c>
      <c r="D32" s="5">
        <v>110</v>
      </c>
      <c r="E32" s="5">
        <v>60</v>
      </c>
      <c r="F32" s="25">
        <v>60</v>
      </c>
      <c r="G32" s="25"/>
      <c r="H32" s="25"/>
      <c r="I32" s="25"/>
      <c r="J32" s="57"/>
      <c r="K32" s="78">
        <f t="shared" si="3"/>
        <v>60</v>
      </c>
      <c r="L32" s="32"/>
      <c r="M32" s="30"/>
    </row>
    <row r="33" spans="1:13" ht="15.75" customHeight="1" thickBot="1">
      <c r="A33" s="36">
        <v>3639</v>
      </c>
      <c r="B33" s="3" t="s">
        <v>19</v>
      </c>
      <c r="C33" s="4">
        <v>10</v>
      </c>
      <c r="D33" s="25">
        <v>1650</v>
      </c>
      <c r="E33" s="25">
        <v>1309</v>
      </c>
      <c r="F33" s="25">
        <v>1247</v>
      </c>
      <c r="G33" s="25"/>
      <c r="H33" s="25"/>
      <c r="I33" s="25"/>
      <c r="J33" s="57"/>
      <c r="K33" s="78">
        <f t="shared" si="3"/>
        <v>1247</v>
      </c>
      <c r="L33" s="32"/>
      <c r="M33" s="30"/>
    </row>
    <row r="34" spans="1:13" ht="15.75" customHeight="1" thickBot="1">
      <c r="A34" s="36">
        <v>3639</v>
      </c>
      <c r="B34" s="3" t="s">
        <v>19</v>
      </c>
      <c r="C34" s="4">
        <v>42</v>
      </c>
      <c r="D34" s="25">
        <v>20</v>
      </c>
      <c r="E34" s="25">
        <v>20</v>
      </c>
      <c r="F34" s="25">
        <v>20</v>
      </c>
      <c r="G34" s="25"/>
      <c r="H34" s="25"/>
      <c r="I34" s="25"/>
      <c r="J34" s="57"/>
      <c r="K34" s="78">
        <f t="shared" si="3"/>
        <v>20</v>
      </c>
      <c r="L34" s="32"/>
      <c r="M34" s="30"/>
    </row>
    <row r="35" spans="1:13" ht="15.75" customHeight="1" thickBot="1">
      <c r="A35" s="36">
        <v>3699</v>
      </c>
      <c r="B35" s="3" t="s">
        <v>38</v>
      </c>
      <c r="C35" s="4">
        <v>40</v>
      </c>
      <c r="D35" s="5">
        <v>100</v>
      </c>
      <c r="E35" s="5">
        <v>100</v>
      </c>
      <c r="F35" s="25">
        <v>80</v>
      </c>
      <c r="G35" s="25"/>
      <c r="H35" s="25"/>
      <c r="I35" s="25"/>
      <c r="J35" s="57"/>
      <c r="K35" s="78">
        <f t="shared" si="3"/>
        <v>80</v>
      </c>
      <c r="L35" s="32"/>
      <c r="M35" s="30"/>
    </row>
    <row r="36" spans="1:13" ht="15.75" customHeight="1" thickBot="1">
      <c r="A36" s="36">
        <v>3722</v>
      </c>
      <c r="B36" s="3" t="s">
        <v>39</v>
      </c>
      <c r="C36" s="4">
        <v>10</v>
      </c>
      <c r="D36" s="5">
        <v>300</v>
      </c>
      <c r="E36" s="5">
        <v>300</v>
      </c>
      <c r="F36" s="25">
        <v>300</v>
      </c>
      <c r="G36" s="25"/>
      <c r="H36" s="25"/>
      <c r="I36" s="25"/>
      <c r="J36" s="57"/>
      <c r="K36" s="78">
        <f t="shared" si="3"/>
        <v>300</v>
      </c>
      <c r="L36" s="32"/>
      <c r="M36" s="30"/>
    </row>
    <row r="37" spans="1:13" ht="15.75" customHeight="1" thickBot="1">
      <c r="A37" s="37">
        <v>3729</v>
      </c>
      <c r="B37" s="7" t="s">
        <v>40</v>
      </c>
      <c r="C37" s="8">
        <v>10</v>
      </c>
      <c r="D37" s="9">
        <v>80</v>
      </c>
      <c r="E37" s="9">
        <v>60</v>
      </c>
      <c r="F37" s="58">
        <v>60</v>
      </c>
      <c r="G37" s="58"/>
      <c r="H37" s="58"/>
      <c r="I37" s="58"/>
      <c r="J37" s="59"/>
      <c r="K37" s="78">
        <f t="shared" si="3"/>
        <v>60</v>
      </c>
      <c r="L37" s="32"/>
      <c r="M37" s="30"/>
    </row>
    <row r="38" spans="1:13" ht="15.75" customHeight="1" thickBot="1">
      <c r="A38" s="36">
        <v>3745</v>
      </c>
      <c r="B38" s="3" t="s">
        <v>20</v>
      </c>
      <c r="C38" s="4">
        <v>10</v>
      </c>
      <c r="D38" s="5">
        <v>1400</v>
      </c>
      <c r="E38" s="5">
        <v>2265</v>
      </c>
      <c r="F38" s="25">
        <v>3002</v>
      </c>
      <c r="G38" s="25"/>
      <c r="H38" s="25"/>
      <c r="I38" s="25"/>
      <c r="J38" s="57"/>
      <c r="K38" s="78">
        <f t="shared" si="3"/>
        <v>3002</v>
      </c>
      <c r="L38" s="32"/>
      <c r="M38" s="30"/>
    </row>
    <row r="39" spans="1:13" ht="15.75" customHeight="1" thickBot="1">
      <c r="A39" s="88">
        <v>3745</v>
      </c>
      <c r="B39" s="89" t="s">
        <v>20</v>
      </c>
      <c r="C39" s="90">
        <v>42</v>
      </c>
      <c r="D39" s="91">
        <v>0</v>
      </c>
      <c r="E39" s="91">
        <v>0</v>
      </c>
      <c r="F39" s="92">
        <v>10</v>
      </c>
      <c r="G39" s="92"/>
      <c r="H39" s="92"/>
      <c r="I39" s="92"/>
      <c r="J39" s="93"/>
      <c r="K39" s="78">
        <f t="shared" si="3"/>
        <v>10</v>
      </c>
      <c r="L39" s="32"/>
      <c r="M39" s="30"/>
    </row>
    <row r="40" spans="1:13" ht="15.75" customHeight="1" thickBot="1">
      <c r="A40" s="19" t="s">
        <v>21</v>
      </c>
      <c r="B40" s="43"/>
      <c r="C40" s="44"/>
      <c r="D40" s="45">
        <f aca="true" t="shared" si="4" ref="D40:K40">SUM(D41:D46)</f>
        <v>644</v>
      </c>
      <c r="E40" s="45">
        <f t="shared" si="4"/>
        <v>685</v>
      </c>
      <c r="F40" s="66">
        <f t="shared" si="4"/>
        <v>715</v>
      </c>
      <c r="G40" s="66">
        <f t="shared" si="4"/>
        <v>0</v>
      </c>
      <c r="H40" s="66">
        <f t="shared" si="4"/>
        <v>0</v>
      </c>
      <c r="I40" s="66">
        <f t="shared" si="4"/>
        <v>0</v>
      </c>
      <c r="J40" s="102">
        <f t="shared" si="4"/>
        <v>79</v>
      </c>
      <c r="K40" s="33">
        <f t="shared" si="4"/>
        <v>794</v>
      </c>
      <c r="L40" s="28"/>
      <c r="M40" s="30"/>
    </row>
    <row r="41" spans="1:13" ht="15.75" customHeight="1">
      <c r="A41" s="42">
        <v>4329</v>
      </c>
      <c r="B41" s="22" t="s">
        <v>42</v>
      </c>
      <c r="C41" s="16">
        <v>28</v>
      </c>
      <c r="D41" s="23">
        <v>44</v>
      </c>
      <c r="E41" s="23">
        <v>64</v>
      </c>
      <c r="F41" s="64">
        <v>104</v>
      </c>
      <c r="G41" s="64"/>
      <c r="H41" s="64"/>
      <c r="I41" s="64"/>
      <c r="J41" s="65"/>
      <c r="K41" s="103">
        <f aca="true" t="shared" si="5" ref="K41:K46">SUM(F41:J41)</f>
        <v>104</v>
      </c>
      <c r="M41" s="30"/>
    </row>
    <row r="42" spans="1:13" ht="15.75" customHeight="1">
      <c r="A42" s="36">
        <v>4341</v>
      </c>
      <c r="B42" s="3" t="s">
        <v>43</v>
      </c>
      <c r="C42" s="4">
        <v>41</v>
      </c>
      <c r="D42" s="5">
        <v>42</v>
      </c>
      <c r="E42" s="5">
        <v>79</v>
      </c>
      <c r="F42" s="25"/>
      <c r="G42" s="25"/>
      <c r="H42" s="25"/>
      <c r="I42" s="25"/>
      <c r="J42" s="57">
        <v>79</v>
      </c>
      <c r="K42" s="103">
        <f t="shared" si="5"/>
        <v>79</v>
      </c>
      <c r="M42" s="30"/>
    </row>
    <row r="43" spans="1:13" ht="15.75" customHeight="1">
      <c r="A43" s="36">
        <v>4351</v>
      </c>
      <c r="B43" s="3" t="s">
        <v>22</v>
      </c>
      <c r="C43" s="4">
        <v>28</v>
      </c>
      <c r="D43" s="5">
        <v>497</v>
      </c>
      <c r="E43" s="5">
        <v>481</v>
      </c>
      <c r="F43" s="25">
        <v>467</v>
      </c>
      <c r="G43" s="25"/>
      <c r="H43" s="25"/>
      <c r="I43" s="25"/>
      <c r="J43" s="57"/>
      <c r="K43" s="103">
        <f t="shared" si="5"/>
        <v>467</v>
      </c>
      <c r="M43" s="30"/>
    </row>
    <row r="44" spans="1:13" ht="15.75" customHeight="1">
      <c r="A44" s="36">
        <v>4359</v>
      </c>
      <c r="B44" s="3" t="s">
        <v>41</v>
      </c>
      <c r="C44" s="4">
        <v>28</v>
      </c>
      <c r="D44" s="5">
        <v>59</v>
      </c>
      <c r="E44" s="5">
        <v>59</v>
      </c>
      <c r="F44" s="25">
        <v>60</v>
      </c>
      <c r="G44" s="25"/>
      <c r="H44" s="25"/>
      <c r="I44" s="25"/>
      <c r="J44" s="57"/>
      <c r="K44" s="103">
        <f t="shared" si="5"/>
        <v>60</v>
      </c>
      <c r="M44" s="30"/>
    </row>
    <row r="45" spans="1:13" ht="15.75" customHeight="1">
      <c r="A45" s="36">
        <v>4399</v>
      </c>
      <c r="B45" s="3" t="s">
        <v>65</v>
      </c>
      <c r="C45" s="4">
        <v>28</v>
      </c>
      <c r="D45" s="5">
        <v>0</v>
      </c>
      <c r="E45" s="5">
        <v>0</v>
      </c>
      <c r="F45" s="25">
        <v>82</v>
      </c>
      <c r="G45" s="25"/>
      <c r="H45" s="25"/>
      <c r="I45" s="25"/>
      <c r="J45" s="57"/>
      <c r="K45" s="103">
        <f t="shared" si="5"/>
        <v>82</v>
      </c>
      <c r="M45" s="30"/>
    </row>
    <row r="46" spans="1:13" ht="15.75" customHeight="1" thickBot="1">
      <c r="A46" s="36">
        <v>4374</v>
      </c>
      <c r="B46" s="3" t="s">
        <v>53</v>
      </c>
      <c r="C46" s="4">
        <v>28</v>
      </c>
      <c r="D46" s="5">
        <v>2</v>
      </c>
      <c r="E46" s="5">
        <v>2</v>
      </c>
      <c r="F46" s="25">
        <v>2</v>
      </c>
      <c r="G46" s="25"/>
      <c r="H46" s="25"/>
      <c r="I46" s="25"/>
      <c r="J46" s="57"/>
      <c r="K46" s="83">
        <f t="shared" si="5"/>
        <v>2</v>
      </c>
      <c r="M46" s="30"/>
    </row>
    <row r="47" spans="1:13" ht="15.75" customHeight="1" thickBot="1">
      <c r="A47" s="52" t="s">
        <v>54</v>
      </c>
      <c r="B47" s="53"/>
      <c r="C47" s="54"/>
      <c r="D47" s="56">
        <f aca="true" t="shared" si="6" ref="D47:K47">SUM(D48:D49)</f>
        <v>20</v>
      </c>
      <c r="E47" s="56">
        <f t="shared" si="6"/>
        <v>116</v>
      </c>
      <c r="F47" s="66">
        <f t="shared" si="6"/>
        <v>112</v>
      </c>
      <c r="G47" s="66">
        <f t="shared" si="6"/>
        <v>0</v>
      </c>
      <c r="H47" s="66">
        <f t="shared" si="6"/>
        <v>0</v>
      </c>
      <c r="I47" s="66">
        <f t="shared" si="6"/>
        <v>0</v>
      </c>
      <c r="J47" s="102">
        <f t="shared" si="6"/>
        <v>0</v>
      </c>
      <c r="K47" s="105">
        <f t="shared" si="6"/>
        <v>112</v>
      </c>
      <c r="M47"/>
    </row>
    <row r="48" spans="1:13" ht="15.75" customHeight="1">
      <c r="A48" s="42">
        <v>5212</v>
      </c>
      <c r="B48" s="22" t="s">
        <v>55</v>
      </c>
      <c r="C48" s="16">
        <v>41</v>
      </c>
      <c r="D48" s="23">
        <v>10</v>
      </c>
      <c r="E48" s="23">
        <v>106</v>
      </c>
      <c r="F48" s="64">
        <v>108</v>
      </c>
      <c r="G48" s="64"/>
      <c r="H48" s="64"/>
      <c r="I48" s="64"/>
      <c r="J48" s="65"/>
      <c r="K48" s="103">
        <f>SUM(F48:J48)</f>
        <v>108</v>
      </c>
      <c r="M48"/>
    </row>
    <row r="49" spans="1:13" ht="15.75" customHeight="1" thickBot="1">
      <c r="A49" s="36">
        <v>5311</v>
      </c>
      <c r="B49" s="3" t="s">
        <v>58</v>
      </c>
      <c r="C49" s="4">
        <v>42</v>
      </c>
      <c r="D49" s="5">
        <v>10</v>
      </c>
      <c r="E49" s="5">
        <v>10</v>
      </c>
      <c r="F49" s="25">
        <v>4</v>
      </c>
      <c r="G49" s="25"/>
      <c r="H49" s="25"/>
      <c r="I49" s="25"/>
      <c r="J49" s="57"/>
      <c r="K49" s="103">
        <f>SUM(F49:J49)</f>
        <v>4</v>
      </c>
      <c r="M49" s="29"/>
    </row>
    <row r="50" spans="1:12" ht="15.75" customHeight="1" thickBot="1">
      <c r="A50" s="19" t="s">
        <v>23</v>
      </c>
      <c r="B50" s="20"/>
      <c r="C50" s="44"/>
      <c r="D50" s="27">
        <f aca="true" t="shared" si="7" ref="D50:K50">SUM(D51:D58)</f>
        <v>27841</v>
      </c>
      <c r="E50" s="27">
        <f t="shared" si="7"/>
        <v>25766</v>
      </c>
      <c r="F50" s="60">
        <f t="shared" si="7"/>
        <v>0</v>
      </c>
      <c r="G50" s="60">
        <f t="shared" si="7"/>
        <v>28003</v>
      </c>
      <c r="H50" s="60">
        <f t="shared" si="7"/>
        <v>0</v>
      </c>
      <c r="I50" s="60">
        <f t="shared" si="7"/>
        <v>0</v>
      </c>
      <c r="J50" s="77">
        <f t="shared" si="7"/>
        <v>0</v>
      </c>
      <c r="K50" s="33">
        <f t="shared" si="7"/>
        <v>28003</v>
      </c>
      <c r="L50" s="28"/>
    </row>
    <row r="51" spans="1:11" ht="15.75" customHeight="1">
      <c r="A51" s="42">
        <v>3612</v>
      </c>
      <c r="B51" s="22" t="s">
        <v>17</v>
      </c>
      <c r="C51" s="16">
        <v>39</v>
      </c>
      <c r="D51" s="23">
        <v>2418</v>
      </c>
      <c r="E51" s="23">
        <v>1881</v>
      </c>
      <c r="F51" s="64"/>
      <c r="G51" s="64">
        <v>2283</v>
      </c>
      <c r="H51" s="64"/>
      <c r="I51" s="64"/>
      <c r="J51" s="65"/>
      <c r="K51" s="103">
        <f aca="true" t="shared" si="8" ref="K51:K66">SUM(F51:J51)</f>
        <v>2283</v>
      </c>
    </row>
    <row r="52" spans="1:14" ht="15.75" customHeight="1">
      <c r="A52" s="36">
        <v>3639</v>
      </c>
      <c r="B52" s="3" t="s">
        <v>44</v>
      </c>
      <c r="C52" s="4">
        <v>10</v>
      </c>
      <c r="D52" s="5">
        <v>4029</v>
      </c>
      <c r="E52" s="5">
        <v>4164</v>
      </c>
      <c r="F52" s="25"/>
      <c r="G52" s="25">
        <v>4164</v>
      </c>
      <c r="H52" s="25"/>
      <c r="I52" s="25"/>
      <c r="J52" s="57"/>
      <c r="K52" s="103">
        <f t="shared" si="8"/>
        <v>4164</v>
      </c>
      <c r="N52" s="28"/>
    </row>
    <row r="53" spans="1:14" ht="15.75" customHeight="1">
      <c r="A53" s="42">
        <v>4329</v>
      </c>
      <c r="B53" s="22" t="s">
        <v>42</v>
      </c>
      <c r="C53" s="16">
        <v>28</v>
      </c>
      <c r="D53" s="5"/>
      <c r="E53" s="5"/>
      <c r="F53" s="25"/>
      <c r="G53" s="25">
        <v>1141</v>
      </c>
      <c r="H53" s="25"/>
      <c r="I53" s="25"/>
      <c r="J53" s="57"/>
      <c r="K53" s="103">
        <f t="shared" si="8"/>
        <v>1141</v>
      </c>
      <c r="N53" s="28"/>
    </row>
    <row r="54" spans="1:11" ht="15.75" customHeight="1">
      <c r="A54" s="36">
        <v>4351</v>
      </c>
      <c r="B54" s="3" t="s">
        <v>22</v>
      </c>
      <c r="C54" s="4">
        <v>28</v>
      </c>
      <c r="D54" s="5">
        <v>1209</v>
      </c>
      <c r="E54" s="5">
        <v>1277</v>
      </c>
      <c r="F54" s="25"/>
      <c r="G54" s="25">
        <v>1378</v>
      </c>
      <c r="H54" s="25"/>
      <c r="I54" s="25"/>
      <c r="J54" s="57"/>
      <c r="K54" s="103">
        <f t="shared" si="8"/>
        <v>1378</v>
      </c>
    </row>
    <row r="55" spans="1:11" ht="15.75" customHeight="1">
      <c r="A55" s="36">
        <v>4359</v>
      </c>
      <c r="B55" s="3" t="s">
        <v>41</v>
      </c>
      <c r="C55" s="4">
        <v>28</v>
      </c>
      <c r="D55" s="5">
        <v>135</v>
      </c>
      <c r="E55" s="5">
        <v>135</v>
      </c>
      <c r="F55" s="25"/>
      <c r="G55" s="25">
        <v>135</v>
      </c>
      <c r="H55" s="25"/>
      <c r="I55" s="25"/>
      <c r="J55" s="57"/>
      <c r="K55" s="103">
        <f t="shared" si="8"/>
        <v>135</v>
      </c>
    </row>
    <row r="56" spans="1:11" ht="15.75" customHeight="1">
      <c r="A56" s="36">
        <v>4399</v>
      </c>
      <c r="B56" s="3" t="s">
        <v>65</v>
      </c>
      <c r="C56" s="4">
        <v>28</v>
      </c>
      <c r="D56" s="5"/>
      <c r="E56" s="5"/>
      <c r="F56" s="25"/>
      <c r="G56" s="25">
        <v>1236</v>
      </c>
      <c r="H56" s="58"/>
      <c r="I56" s="58"/>
      <c r="J56" s="59"/>
      <c r="K56" s="103">
        <f t="shared" si="8"/>
        <v>1236</v>
      </c>
    </row>
    <row r="57" spans="1:11" ht="15.75" customHeight="1">
      <c r="A57" s="37">
        <v>6112</v>
      </c>
      <c r="B57" s="7" t="s">
        <v>45</v>
      </c>
      <c r="C57" s="87">
        <v>19</v>
      </c>
      <c r="D57" s="17">
        <v>2525</v>
      </c>
      <c r="E57" s="17">
        <v>2595</v>
      </c>
      <c r="F57" s="67"/>
      <c r="G57" s="67">
        <v>2624</v>
      </c>
      <c r="H57" s="58"/>
      <c r="I57" s="58"/>
      <c r="J57" s="59"/>
      <c r="K57" s="103">
        <f t="shared" si="8"/>
        <v>2624</v>
      </c>
    </row>
    <row r="58" spans="1:11" ht="15.75" customHeight="1" thickBot="1">
      <c r="A58" s="38">
        <v>6171</v>
      </c>
      <c r="B58" s="12" t="s">
        <v>25</v>
      </c>
      <c r="C58" s="13">
        <v>19</v>
      </c>
      <c r="D58" s="14">
        <v>17525</v>
      </c>
      <c r="E58" s="14">
        <v>15714</v>
      </c>
      <c r="F58" s="63"/>
      <c r="G58" s="63">
        <v>15042</v>
      </c>
      <c r="H58" s="63"/>
      <c r="I58" s="63"/>
      <c r="J58" s="68"/>
      <c r="K58" s="103">
        <f t="shared" si="8"/>
        <v>15042</v>
      </c>
    </row>
    <row r="59" spans="1:12" ht="15.75" customHeight="1" thickBot="1">
      <c r="A59" s="19" t="s">
        <v>26</v>
      </c>
      <c r="B59" s="20"/>
      <c r="C59" s="26"/>
      <c r="D59" s="27">
        <f>SUM(D60:D66)</f>
        <v>10410</v>
      </c>
      <c r="E59" s="27">
        <f aca="true" t="shared" si="9" ref="E59:J59">SUM(E60:E66)</f>
        <v>10902</v>
      </c>
      <c r="F59" s="60">
        <f t="shared" si="9"/>
        <v>10503</v>
      </c>
      <c r="G59" s="60">
        <f t="shared" si="9"/>
        <v>0</v>
      </c>
      <c r="H59" s="60">
        <f t="shared" si="9"/>
        <v>0</v>
      </c>
      <c r="I59" s="60">
        <f t="shared" si="9"/>
        <v>0</v>
      </c>
      <c r="J59" s="77">
        <f t="shared" si="9"/>
        <v>0</v>
      </c>
      <c r="K59" s="33">
        <f>SUM(K60:K66)</f>
        <v>10503</v>
      </c>
      <c r="L59" s="28"/>
    </row>
    <row r="60" spans="1:11" ht="15.75" customHeight="1" thickBot="1">
      <c r="A60" s="34">
        <v>6112</v>
      </c>
      <c r="B60" s="35" t="s">
        <v>24</v>
      </c>
      <c r="C60" s="10">
        <v>19</v>
      </c>
      <c r="D60" s="11">
        <v>250</v>
      </c>
      <c r="E60" s="11">
        <v>370</v>
      </c>
      <c r="F60" s="61">
        <v>421</v>
      </c>
      <c r="G60" s="61"/>
      <c r="H60" s="61"/>
      <c r="I60" s="61"/>
      <c r="J60" s="62"/>
      <c r="K60" s="78">
        <f t="shared" si="8"/>
        <v>421</v>
      </c>
    </row>
    <row r="61" spans="1:11" ht="15.75" customHeight="1" thickBot="1">
      <c r="A61" s="38">
        <v>6171</v>
      </c>
      <c r="B61" s="12" t="s">
        <v>25</v>
      </c>
      <c r="C61" s="13">
        <v>19</v>
      </c>
      <c r="D61" s="14">
        <v>6440</v>
      </c>
      <c r="E61" s="14">
        <v>5610</v>
      </c>
      <c r="F61" s="63">
        <v>4752</v>
      </c>
      <c r="G61" s="63"/>
      <c r="H61" s="63"/>
      <c r="I61" s="63"/>
      <c r="J61" s="68"/>
      <c r="K61" s="78">
        <f t="shared" si="8"/>
        <v>4752</v>
      </c>
    </row>
    <row r="62" spans="1:11" ht="15.75" customHeight="1" thickBot="1">
      <c r="A62" s="42">
        <v>6310</v>
      </c>
      <c r="B62" s="51" t="s">
        <v>46</v>
      </c>
      <c r="C62" s="16">
        <v>41</v>
      </c>
      <c r="D62" s="23">
        <v>40</v>
      </c>
      <c r="E62" s="23">
        <v>30</v>
      </c>
      <c r="F62" s="64">
        <v>35</v>
      </c>
      <c r="G62" s="64"/>
      <c r="H62" s="64"/>
      <c r="I62" s="64"/>
      <c r="J62" s="65"/>
      <c r="K62" s="78">
        <f t="shared" si="8"/>
        <v>35</v>
      </c>
    </row>
    <row r="63" spans="1:11" ht="15.75" customHeight="1" thickBot="1">
      <c r="A63" s="36">
        <v>6320</v>
      </c>
      <c r="B63" s="15" t="s">
        <v>47</v>
      </c>
      <c r="C63" s="4">
        <v>19</v>
      </c>
      <c r="D63" s="5">
        <v>70</v>
      </c>
      <c r="E63" s="5">
        <v>70</v>
      </c>
      <c r="F63" s="25">
        <v>70</v>
      </c>
      <c r="G63" s="25"/>
      <c r="H63" s="25"/>
      <c r="I63" s="25"/>
      <c r="J63" s="57"/>
      <c r="K63" s="78">
        <f t="shared" si="8"/>
        <v>70</v>
      </c>
    </row>
    <row r="64" spans="1:11" ht="15.75" customHeight="1" thickBot="1">
      <c r="A64" s="37">
        <v>6330</v>
      </c>
      <c r="B64" s="18" t="s">
        <v>27</v>
      </c>
      <c r="C64" s="8">
        <v>41</v>
      </c>
      <c r="D64" s="9">
        <v>910</v>
      </c>
      <c r="E64" s="9">
        <v>922</v>
      </c>
      <c r="F64" s="58">
        <v>1025</v>
      </c>
      <c r="G64" s="58"/>
      <c r="H64" s="58"/>
      <c r="I64" s="58"/>
      <c r="J64" s="59"/>
      <c r="K64" s="78">
        <f t="shared" si="8"/>
        <v>1025</v>
      </c>
    </row>
    <row r="65" spans="1:11" ht="15.75" customHeight="1" thickBot="1">
      <c r="A65" s="37">
        <v>6399</v>
      </c>
      <c r="B65" s="24" t="s">
        <v>49</v>
      </c>
      <c r="C65" s="4">
        <v>41</v>
      </c>
      <c r="D65" s="9">
        <v>750</v>
      </c>
      <c r="E65" s="9">
        <v>750</v>
      </c>
      <c r="F65" s="58">
        <v>550</v>
      </c>
      <c r="G65" s="58"/>
      <c r="H65" s="58"/>
      <c r="I65" s="58"/>
      <c r="J65" s="59"/>
      <c r="K65" s="78">
        <f t="shared" si="8"/>
        <v>550</v>
      </c>
    </row>
    <row r="66" spans="1:11" ht="15.75" customHeight="1" thickBot="1">
      <c r="A66" s="37">
        <v>6409</v>
      </c>
      <c r="B66" s="24" t="s">
        <v>48</v>
      </c>
      <c r="C66" s="8">
        <v>41</v>
      </c>
      <c r="D66" s="85">
        <v>1950</v>
      </c>
      <c r="E66" s="85">
        <v>3150</v>
      </c>
      <c r="F66" s="58">
        <v>3650</v>
      </c>
      <c r="G66" s="58"/>
      <c r="H66" s="58"/>
      <c r="I66" s="58"/>
      <c r="J66" s="59"/>
      <c r="K66" s="86">
        <f t="shared" si="8"/>
        <v>3650</v>
      </c>
    </row>
    <row r="67" spans="1:14" ht="15.75" customHeight="1" thickBot="1">
      <c r="A67" s="19" t="s">
        <v>28</v>
      </c>
      <c r="B67" s="20"/>
      <c r="C67" s="21"/>
      <c r="D67" s="49">
        <f aca="true" t="shared" si="10" ref="D67:J67">SUM(D5,D11,D40,D47,D50,D59)</f>
        <v>94795</v>
      </c>
      <c r="E67" s="49">
        <f t="shared" si="10"/>
        <v>99169</v>
      </c>
      <c r="F67" s="69">
        <f t="shared" si="10"/>
        <v>60563</v>
      </c>
      <c r="G67" s="69">
        <f t="shared" si="10"/>
        <v>28003</v>
      </c>
      <c r="H67" s="69">
        <f t="shared" si="10"/>
        <v>4591</v>
      </c>
      <c r="I67" s="69">
        <f t="shared" si="10"/>
        <v>0</v>
      </c>
      <c r="J67" s="104">
        <f t="shared" si="10"/>
        <v>828</v>
      </c>
      <c r="K67" s="33">
        <f>SUM(K59,K50,K47,K40,K11,K5)</f>
        <v>93985</v>
      </c>
      <c r="L67" s="28"/>
      <c r="M67" s="28"/>
      <c r="N67" s="28"/>
    </row>
    <row r="68" spans="1:11" ht="15.75" customHeight="1" thickBot="1">
      <c r="A68" s="19" t="s">
        <v>29</v>
      </c>
      <c r="B68" s="20"/>
      <c r="C68" s="21"/>
      <c r="D68" s="46">
        <f>SUM(-D64)</f>
        <v>-910</v>
      </c>
      <c r="E68" s="46">
        <f>SUM(-E64)</f>
        <v>-922</v>
      </c>
      <c r="F68" s="70">
        <f>SUM(-F64)</f>
        <v>-1025</v>
      </c>
      <c r="G68" s="71"/>
      <c r="H68" s="71"/>
      <c r="I68" s="71"/>
      <c r="J68" s="72"/>
      <c r="K68" s="33">
        <f>SUM(F68:J68)</f>
        <v>-1025</v>
      </c>
    </row>
    <row r="69" spans="1:12" ht="15.75" customHeight="1" thickBot="1">
      <c r="A69" s="19" t="s">
        <v>30</v>
      </c>
      <c r="B69" s="20"/>
      <c r="C69" s="21"/>
      <c r="D69" s="49">
        <f>SUM(D67:D68)</f>
        <v>93885</v>
      </c>
      <c r="E69" s="49">
        <f aca="true" t="shared" si="11" ref="E69:K69">SUM(E67:E68)</f>
        <v>98247</v>
      </c>
      <c r="F69" s="49">
        <f t="shared" si="11"/>
        <v>59538</v>
      </c>
      <c r="G69" s="49">
        <f t="shared" si="11"/>
        <v>28003</v>
      </c>
      <c r="H69" s="49">
        <f t="shared" si="11"/>
        <v>4591</v>
      </c>
      <c r="I69" s="49">
        <f t="shared" si="11"/>
        <v>0</v>
      </c>
      <c r="J69" s="50">
        <f t="shared" si="11"/>
        <v>828</v>
      </c>
      <c r="K69" s="33">
        <f t="shared" si="11"/>
        <v>92960</v>
      </c>
      <c r="L69" s="28"/>
    </row>
    <row r="70" ht="12">
      <c r="K70" s="32"/>
    </row>
    <row r="71" ht="12">
      <c r="K71" s="28"/>
    </row>
    <row r="72" ht="12">
      <c r="K72" s="28"/>
    </row>
  </sheetData>
  <sheetProtection/>
  <printOptions/>
  <pageMargins left="0.25" right="0.25" top="0.75" bottom="0.75" header="0.3" footer="0.3"/>
  <pageSetup horizontalDpi="600" verticalDpi="600" orientation="landscape" paperSize="9" scale="90" r:id="rId1"/>
  <headerFooter>
    <oddFooter>&amp;R&amp;P</oddFooter>
  </headerFooter>
  <rowBreaks count="2" manualBreakCount="2">
    <brk id="6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nbednarova</cp:lastModifiedBy>
  <cp:lastPrinted>2016-11-18T11:47:10Z</cp:lastPrinted>
  <dcterms:created xsi:type="dcterms:W3CDTF">2008-11-24T14:12:58Z</dcterms:created>
  <dcterms:modified xsi:type="dcterms:W3CDTF">2017-03-15T09:05:45Z</dcterms:modified>
  <cp:category/>
  <cp:version/>
  <cp:contentType/>
  <cp:contentStatus/>
</cp:coreProperties>
</file>